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<sst xmlns="http://schemas.openxmlformats.org/spreadsheetml/2006/main" count="28" uniqueCount="17">
  <si>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Minutes</t>
  </si>
  <si>
    <t>Texts</t>
  </si>
  <si>
    <t>No Goodybag</t>
  </si>
  <si>
    <t>£10 Goodybag</t>
  </si>
  <si>
    <t>£15 Goodybag</t>
  </si>
  <si>
    <t>£20 Goodybag</t>
  </si>
  <si>
    <t>£25 Goodybag</t>
  </si>
  <si>
    <t>Cost of Calls</t>
  </si>
  <si>
    <t>Cost of Texts</t>
  </si>
  <si>
    <t>Total Cost</t>
  </si>
  <si>
    <t>Cost of Goodybag</t>
  </si>
  <si>
    <t>Old Giffgaff Prices (Before 6 Oct)</t>
  </si>
  <si>
    <t>Price on Best Goodybag:</t>
  </si>
  <si>
    <t>increase</t>
  </si>
  <si>
    <t>Please fill in the highlighted boxes</t>
  </si>
  <si>
    <t>with your typical monthly usage</t>
  </si>
  <si>
    <t>Spend Increase: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</si>
</sst>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44" fontId="34" fillId="0" borderId="0" xfId="0" applyNumberFormat="1" applyFont="1" applyAlignment="1">
      <alignment/>
    </xf>
    <xf numFmtId="0" fontId="37" fillId="0" borderId="0" xfId="0" applyFont="1" applyAlignment="1">
      <alignment/>
    </xf>
    <xf numFmtId="44" fontId="37" fillId="0" borderId="0" xfId="0" applyNumberFormat="1" applyFont="1" applyAlignment="1">
      <alignment/>
    </xf>
    <xf numFmtId="164" fontId="37" fillId="0" borderId="0" xfId="57" applyNumberFormat="1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5.57421875" style="0" customWidth="1"/>
    <col min="2" max="2" width="17.140625" style="0" customWidth="1"/>
    <col min="3" max="3" width="12.421875" style="0" customWidth="1"/>
    <col min="4" max="4" width="12.57421875" style="0" customWidth="1"/>
    <col min="5" max="5" width="11.00390625" style="0" bestFit="1" customWidth="1"/>
  </cols>
  <sheetData>
    <row r="1" spans="1:4" ht="15">
      <c r="A1" s="1" t="s">
        <v>0</v>
      </c>
      <c r="B1" s="9">
        <v>50</v>
      </c>
      <c r="D1" t="s">
        <v>14</v>
      </c>
    </row>
    <row r="2" spans="1:4" ht="15">
      <c r="A2" s="1" t="s">
        <v>1</v>
      </c>
      <c r="B2" s="9">
        <v>100</v>
      </c>
      <c r="D2" t="s">
        <v>15</v>
      </c>
    </row>
    <row r="4" spans="1:5" ht="18.75">
      <c r="A4" s="4" t="s">
        <v>11</v>
      </c>
      <c r="B4" s="4"/>
      <c r="C4" s="4"/>
      <c r="D4" s="4"/>
      <c r="E4" s="4"/>
    </row>
    <row r="5" spans="2:5" ht="15">
      <c r="B5" t="s">
        <v>10</v>
      </c>
      <c r="C5" t="s">
        <v>7</v>
      </c>
      <c r="D5" t="s">
        <v>8</v>
      </c>
      <c r="E5" t="s">
        <v>9</v>
      </c>
    </row>
    <row r="6" spans="1:5" ht="15">
      <c r="A6" t="s">
        <v>2</v>
      </c>
      <c r="B6" s="2">
        <v>0</v>
      </c>
      <c r="C6" s="2">
        <f>$B$1*0.08</f>
        <v>4</v>
      </c>
      <c r="D6" s="2">
        <f>B2*0.04</f>
        <v>4</v>
      </c>
      <c r="E6" s="3">
        <f>C6+D6+B6</f>
        <v>8</v>
      </c>
    </row>
    <row r="7" spans="1:5" ht="15">
      <c r="A7" t="s">
        <v>3</v>
      </c>
      <c r="B7" s="2">
        <v>10</v>
      </c>
      <c r="C7" s="2">
        <f>IF($B$1&gt;250,$B$1-250,0)*0.08</f>
        <v>0</v>
      </c>
      <c r="D7" s="2">
        <v>0</v>
      </c>
      <c r="E7" s="3">
        <f>C7+D7+B7</f>
        <v>10</v>
      </c>
    </row>
    <row r="8" spans="1:5" ht="15">
      <c r="A8" t="s">
        <v>4</v>
      </c>
      <c r="B8" s="2">
        <v>15</v>
      </c>
      <c r="C8" s="2">
        <f>IF($B$1&gt;400,$B$1-400,0)*0.08</f>
        <v>0</v>
      </c>
      <c r="D8" s="2">
        <v>0</v>
      </c>
      <c r="E8" s="3">
        <f>C8+D8+B8</f>
        <v>15</v>
      </c>
    </row>
    <row r="9" spans="1:5" ht="15">
      <c r="A9" t="s">
        <v>5</v>
      </c>
      <c r="B9" s="2">
        <v>20</v>
      </c>
      <c r="C9" s="2">
        <f>IF($B$1&gt;800,$B$1-800,0)*0.08</f>
        <v>0</v>
      </c>
      <c r="D9" s="2">
        <v>0</v>
      </c>
      <c r="E9" s="3">
        <f>C9+D9+B9</f>
        <v>20</v>
      </c>
    </row>
    <row r="10" spans="1:5" ht="15">
      <c r="A10" t="s">
        <v>6</v>
      </c>
      <c r="B10" s="2">
        <v>25</v>
      </c>
      <c r="C10" s="2">
        <f>IF($B$1&gt;1500,$B$1-1500,0)*0.08</f>
        <v>0</v>
      </c>
      <c r="D10" s="2">
        <v>0</v>
      </c>
      <c r="E10" s="3">
        <f>C10+D10+B10</f>
        <v>25</v>
      </c>
    </row>
    <row r="11" spans="3:5" ht="15">
      <c r="C11" s="1" t="s">
        <v>12</v>
      </c>
      <c r="D11" s="1"/>
      <c r="E11" s="5">
        <f>MIN(E6:E10)</f>
        <v>8</v>
      </c>
    </row>
    <row r="13" spans="1:5" ht="18.75">
      <c r="A13" s="4" t="s">
        <v>11</v>
      </c>
      <c r="B13" s="4"/>
      <c r="C13" s="4"/>
      <c r="D13" s="4"/>
      <c r="E13" s="4"/>
    </row>
    <row r="14" spans="2:5" ht="15">
      <c r="B14" t="s">
        <v>10</v>
      </c>
      <c r="C14" t="s">
        <v>7</v>
      </c>
      <c r="D14" t="s">
        <v>8</v>
      </c>
      <c r="E14" t="s">
        <v>9</v>
      </c>
    </row>
    <row r="15" spans="1:5" ht="15">
      <c r="A15" t="s">
        <v>2</v>
      </c>
      <c r="B15" s="2">
        <v>0</v>
      </c>
      <c r="C15" s="2">
        <f>$B$1*0.1</f>
        <v>5</v>
      </c>
      <c r="D15" s="2">
        <f>B2*0.06</f>
        <v>6</v>
      </c>
      <c r="E15" s="3">
        <f>C15+D15+B15</f>
        <v>11</v>
      </c>
    </row>
    <row r="16" spans="1:5" ht="15">
      <c r="A16" t="s">
        <v>3</v>
      </c>
      <c r="B16" s="2">
        <v>10</v>
      </c>
      <c r="C16" s="2">
        <f>IF($B$1&gt;250,$B$1-250,0)*0.1</f>
        <v>0</v>
      </c>
      <c r="D16" s="2">
        <v>0</v>
      </c>
      <c r="E16" s="3">
        <f>C16+D16+B16</f>
        <v>10</v>
      </c>
    </row>
    <row r="17" spans="1:5" ht="15">
      <c r="A17" t="s">
        <v>4</v>
      </c>
      <c r="B17" s="2">
        <v>15</v>
      </c>
      <c r="C17" s="2">
        <f>IF($B$1&gt;400,$B$1-400,0)*0.1</f>
        <v>0</v>
      </c>
      <c r="D17" s="2">
        <v>0</v>
      </c>
      <c r="E17" s="3">
        <f>C17+D17+B17</f>
        <v>15</v>
      </c>
    </row>
    <row r="18" spans="1:5" ht="15">
      <c r="A18" t="s">
        <v>5</v>
      </c>
      <c r="B18" s="2">
        <v>20</v>
      </c>
      <c r="C18" s="2">
        <f>IF($B$1&gt;800,$B$1-800,0)*0.1</f>
        <v>0</v>
      </c>
      <c r="D18" s="2">
        <v>0</v>
      </c>
      <c r="E18" s="3">
        <f>C18+D18+B18</f>
        <v>20</v>
      </c>
    </row>
    <row r="19" spans="1:5" ht="15">
      <c r="A19" t="s">
        <v>6</v>
      </c>
      <c r="B19" s="2">
        <v>25</v>
      </c>
      <c r="C19" s="2">
        <f>IF($B$1&gt;1500,$B$1-1500,0)*0.1</f>
        <v>0</v>
      </c>
      <c r="D19" s="2">
        <v>0</v>
      </c>
      <c r="E19" s="3">
        <f>C19+D19+B19</f>
        <v>25</v>
      </c>
    </row>
    <row r="20" spans="3:5" ht="15">
      <c r="C20" s="1" t="s">
        <v>12</v>
      </c>
      <c r="D20" s="1"/>
      <c r="E20" s="5">
        <f>MIN(E15:E19)</f>
        <v>10</v>
      </c>
    </row>
    <row r="22" spans="3:8" ht="21">
      <c r="C22" s="6" t="s">
        <v>16</v>
      </c>
      <c r="E22" s="7">
        <f>E20-E11</f>
        <v>2</v>
      </c>
      <c r="G22" s="8">
        <f>E20/E11-1</f>
        <v>0.25</v>
      </c>
      <c r="H22" s="6" t="s">
        <v>13</v>
      </c>
    </row>
  </sheetData>
  <sheetProtection/>
  <mergeCells count="2"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2011-10-03T15:14:42Z</dcterms:created>
  <dcterms:modified xsi:type="dcterms:W3CDTF">2011-10-03T15:15:07Z</dcterms:modified>
  <cp:category/>
  <cp:version/>
  <cp:contentType/>
  <cp:contentStatus/>
</cp:coreProperties>
</file>